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4'!$A$1:$L$51</definedName>
  </definedNames>
  <calcPr fullCalcOnLoad="1"/>
</workbook>
</file>

<file path=xl/sharedStrings.xml><?xml version="1.0" encoding="utf-8"?>
<sst xmlns="http://schemas.openxmlformats.org/spreadsheetml/2006/main" count="38" uniqueCount="30">
  <si>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</si>
  <si>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</si>
  <si>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</si>
  <si>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</si>
  <si>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</si>
  <si>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</si>
  <si>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</si>
  <si>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</si>
  <si>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</si>
  <si>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</si>
  <si>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</si>
  <si>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</si>
  <si>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</si>
  <si>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</si>
  <si>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</si>
  <si>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</si>
  <si>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</si>
  <si>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</si>
  <si>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</si>
  <si>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</si>
  <si>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</si>
  <si>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>34R</t>
  </si>
  <si>
    <t>Μεταβολή
2011-2012</t>
  </si>
  <si>
    <t>Πίνακας 4: Εγγεγραμμένη Ανεργία κατά Οικονομική Δραστηριότητα</t>
  </si>
  <si>
    <t>Ιούλιος   2012</t>
  </si>
  <si>
    <t>Μεταβολή Αύγουστος -Ιούλιος 2012</t>
  </si>
  <si>
    <t>Αύγουστος 2011</t>
  </si>
  <si>
    <t>Αύγουστος 2012</t>
  </si>
  <si>
    <t xml:space="preserve">Ετήσια μεταβολή:  Αύγουστος 2012 - 2011 </t>
  </si>
  <si>
    <t xml:space="preserve">Μηνιαία Μεταβολή:  Ιούλιος - Αύγουστος 2012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</si>
</sst>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 Greek"/>
      <family val="0"/>
    </font>
    <font>
      <b/>
      <sz val="10"/>
      <color indexed="10"/>
      <name val="Arial"/>
      <family val="2"/>
    </font>
    <font>
      <b/>
      <sz val="9"/>
      <name val="Arial Greek"/>
      <family val="2"/>
    </font>
    <font>
      <sz val="4"/>
      <name val="Arial"/>
      <family val="2"/>
    </font>
    <font>
      <b/>
      <sz val="4"/>
      <name val="Arial Greek"/>
      <family val="2"/>
    </font>
    <font>
      <b/>
      <sz val="4"/>
      <name val="Arial"/>
      <family val="2"/>
    </font>
    <font>
      <b/>
      <sz val="9.3"/>
      <name val="Arial"/>
      <family val="2"/>
    </font>
    <font>
      <sz val="9.3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Calibri"/>
      <family val="2"/>
    </font>
    <font>
      <b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164" fontId="2" fillId="0" borderId="18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9" fillId="0" borderId="18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9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9" fontId="0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9" fontId="0" fillId="0" borderId="24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3" fontId="12" fillId="0" borderId="28" xfId="0" applyNumberFormat="1" applyFont="1" applyBorder="1" applyAlignment="1">
      <alignment/>
    </xf>
    <xf numFmtId="9" fontId="12" fillId="0" borderId="29" xfId="57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Border="1" applyAlignment="1" quotePrefix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 quotePrefix="1">
      <alignment horizontal="left"/>
    </xf>
    <xf numFmtId="3" fontId="2" fillId="0" borderId="32" xfId="0" applyNumberFormat="1" applyFont="1" applyBorder="1" applyAlignment="1">
      <alignment/>
    </xf>
    <xf numFmtId="9" fontId="2" fillId="0" borderId="33" xfId="0" applyNumberFormat="1" applyFont="1" applyBorder="1" applyAlignment="1">
      <alignment/>
    </xf>
    <xf numFmtId="164" fontId="3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9" fontId="0" fillId="0" borderId="36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Alignment="1">
      <alignment horizontal="left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39" xfId="0" applyFont="1" applyBorder="1" applyAlignment="1">
      <alignment horizontal="center" wrapText="1"/>
    </xf>
    <xf numFmtId="1" fontId="0" fillId="0" borderId="3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Οικονομική Δραστηριότητα τον Αύγουστο του 2011 και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3675"/>
          <c:w val="0.8522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4'!$N$3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4'!$N$4:$N$19</c:f>
              <c:numCache/>
            </c:numRef>
          </c:val>
        </c:ser>
        <c:ser>
          <c:idx val="1"/>
          <c:order val="1"/>
          <c:tx>
            <c:strRef>
              <c:f>'Πίνακας 4'!$O$3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4'!$O$4:$O$19</c:f>
              <c:numCache/>
            </c:numRef>
          </c:val>
        </c:ser>
        <c:axId val="5476729"/>
        <c:axId val="49290562"/>
      </c:barChart>
      <c:catAx>
        <c:axId val="5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9290562"/>
        <c:crosses val="autoZero"/>
        <c:auto val="1"/>
        <c:lblOffset val="100"/>
        <c:tickLblSkip val="1"/>
        <c:noMultiLvlLbl val="0"/>
      </c:catAx>
      <c:valAx>
        <c:axId val="49290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6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75"/>
          <c:y val="0.455"/>
          <c:w val="0.078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2012 και 2011 κατά οικονομική δραστηριότητα - Αύγουστος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
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75"/>
          <c:w val="0.9805"/>
          <c:h val="0.77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4'!$A$7:$A$22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4'!$K$7:$K$22</c:f>
              <c:numCache/>
            </c:numRef>
          </c:val>
        </c:ser>
        <c:axId val="40961875"/>
        <c:axId val="33112556"/>
      </c:barChart>
      <c:catAx>
        <c:axId val="40961875"/>
        <c:scaling>
          <c:orientation val="minMax"/>
        </c:scaling>
        <c:axPos val="l"/>
        <c:delete val="1"/>
        <c:majorTickMark val="out"/>
        <c:minorTickMark val="none"/>
        <c:tickLblPos val="nextTo"/>
        <c:crossAx val="33112556"/>
        <c:crosses val="autoZero"/>
        <c:auto val="1"/>
        <c:lblOffset val="100"/>
        <c:tickLblSkip val="1"/>
        <c:noMultiLvlLbl val="0"/>
      </c:catAx>
      <c:valAx>
        <c:axId val="331125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61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11</xdr:col>
      <xdr:colOff>400050</xdr:colOff>
      <xdr:row>35</xdr:row>
      <xdr:rowOff>123825</xdr:rowOff>
    </xdr:to>
    <xdr:graphicFrame>
      <xdr:nvGraphicFramePr>
        <xdr:cNvPr id="1" name="Chart 4"/>
        <xdr:cNvGraphicFramePr/>
      </xdr:nvGraphicFramePr>
      <xdr:xfrm>
        <a:off x="47625" y="4572000"/>
        <a:ext cx="558165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35</xdr:row>
      <xdr:rowOff>142875</xdr:rowOff>
    </xdr:from>
    <xdr:to>
      <xdr:col>11</xdr:col>
      <xdr:colOff>381000</xdr:colOff>
      <xdr:row>50</xdr:row>
      <xdr:rowOff>123825</xdr:rowOff>
    </xdr:to>
    <xdr:graphicFrame>
      <xdr:nvGraphicFramePr>
        <xdr:cNvPr id="2" name="Chart 5"/>
        <xdr:cNvGraphicFramePr/>
      </xdr:nvGraphicFramePr>
      <xdr:xfrm>
        <a:off x="38100" y="6581775"/>
        <a:ext cx="5572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25">
      <selection activeCell="N42" sqref="N42"/>
    </sheetView>
  </sheetViews>
  <sheetFormatPr defaultColWidth="9.140625" defaultRowHeight="12.75"/>
  <cols>
    <col min="1" max="1" width="2.7109375" style="0" customWidth="1"/>
    <col min="2" max="2" width="20.8515625" style="24" customWidth="1"/>
    <col min="3" max="3" width="6.57421875" style="0" bestFit="1" customWidth="1"/>
    <col min="4" max="4" width="6.140625" style="0" customWidth="1"/>
    <col min="5" max="5" width="6.57421875" style="0" customWidth="1"/>
    <col min="6" max="7" width="6.421875" style="0" customWidth="1"/>
    <col min="8" max="8" width="5.28125" style="0" customWidth="1"/>
    <col min="9" max="9" width="6.421875" style="0" customWidth="1"/>
    <col min="10" max="10" width="5.421875" style="0" customWidth="1"/>
    <col min="11" max="11" width="5.57421875" style="0" bestFit="1" customWidth="1"/>
    <col min="12" max="12" width="7.421875" style="0" customWidth="1"/>
    <col min="13" max="13" width="7.28125" style="0" customWidth="1"/>
    <col min="15" max="15" width="5.421875" style="0" customWidth="1"/>
    <col min="16" max="16" width="14.421875" style="0" customWidth="1"/>
    <col min="17" max="17" width="11.57421875" style="0" customWidth="1"/>
    <col min="18" max="18" width="11.140625" style="0" customWidth="1"/>
    <col min="20" max="20" width="13.7109375" style="0" customWidth="1"/>
    <col min="21" max="21" width="14.00390625" style="0" customWidth="1"/>
  </cols>
  <sheetData>
    <row r="1" spans="1:13" s="39" customFormat="1" ht="12.75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41"/>
      <c r="L1" s="41"/>
      <c r="M1" s="38"/>
    </row>
    <row r="2" spans="1:13" s="39" customFormat="1" ht="13.5" thickBot="1">
      <c r="A2" s="42" t="s">
        <v>28</v>
      </c>
      <c r="B2" s="20"/>
      <c r="C2" s="42"/>
      <c r="D2" s="42"/>
      <c r="E2" s="42"/>
      <c r="F2" s="42"/>
      <c r="G2" s="20"/>
      <c r="H2" s="20"/>
      <c r="I2" s="20"/>
      <c r="J2" s="20"/>
      <c r="K2" s="20"/>
      <c r="L2" s="20"/>
      <c r="M2" s="40"/>
    </row>
    <row r="3" spans="1:15" s="6" customFormat="1" ht="13.5" customHeight="1" thickBot="1">
      <c r="A3" s="54" t="s">
        <v>29</v>
      </c>
      <c r="B3" s="54"/>
      <c r="C3" s="53"/>
      <c r="D3" s="53"/>
      <c r="E3" s="53"/>
      <c r="F3" s="53"/>
      <c r="G3" s="75"/>
      <c r="H3" s="75"/>
      <c r="I3" s="75"/>
      <c r="J3" s="75"/>
      <c r="K3" s="75"/>
      <c r="L3" s="75"/>
      <c r="M3" s="10"/>
      <c r="N3" s="5">
        <v>2011</v>
      </c>
      <c r="O3" s="5">
        <v>2012</v>
      </c>
    </row>
    <row r="4" spans="1:16" s="6" customFormat="1" ht="64.5" customHeight="1" thickBot="1">
      <c r="A4" s="43"/>
      <c r="B4" s="44" t="s">
        <v>1</v>
      </c>
      <c r="C4" s="76" t="s">
        <v>24</v>
      </c>
      <c r="D4" s="74"/>
      <c r="E4" s="73" t="s">
        <v>25</v>
      </c>
      <c r="F4" s="76"/>
      <c r="G4" s="73" t="s">
        <v>26</v>
      </c>
      <c r="H4" s="74"/>
      <c r="I4" s="76" t="s">
        <v>27</v>
      </c>
      <c r="J4" s="74"/>
      <c r="K4" s="73" t="s">
        <v>22</v>
      </c>
      <c r="L4" s="74"/>
      <c r="M4" s="11"/>
      <c r="N4" s="7">
        <f>G7</f>
        <v>147</v>
      </c>
      <c r="O4" s="8">
        <f>I7</f>
        <v>170</v>
      </c>
      <c r="P4" s="9">
        <f>J7</f>
        <v>0.0050098723956031</v>
      </c>
    </row>
    <row r="5" spans="1:16" s="6" customFormat="1" ht="13.5" thickBot="1">
      <c r="A5" s="43"/>
      <c r="B5" s="44" t="s">
        <v>2</v>
      </c>
      <c r="C5" s="13" t="s">
        <v>3</v>
      </c>
      <c r="D5" s="13" t="s">
        <v>4</v>
      </c>
      <c r="E5" s="37" t="s">
        <v>3</v>
      </c>
      <c r="F5" s="55" t="s">
        <v>4</v>
      </c>
      <c r="G5" s="1" t="s">
        <v>3</v>
      </c>
      <c r="H5" s="13" t="s">
        <v>4</v>
      </c>
      <c r="I5" s="13" t="s">
        <v>3</v>
      </c>
      <c r="J5" s="13" t="s">
        <v>4</v>
      </c>
      <c r="K5" s="1" t="s">
        <v>3</v>
      </c>
      <c r="L5" s="13" t="s">
        <v>4</v>
      </c>
      <c r="M5" s="2"/>
      <c r="N5" s="7">
        <f aca="true" t="shared" si="0" ref="N5:N19">G8</f>
        <v>17</v>
      </c>
      <c r="O5" s="8">
        <f aca="true" t="shared" si="1" ref="O5:O19">I8</f>
        <v>64</v>
      </c>
      <c r="P5" s="9">
        <f aca="true" t="shared" si="2" ref="P5:P19">J8</f>
        <v>0.0018860696077564612</v>
      </c>
    </row>
    <row r="6" spans="1:16" s="6" customFormat="1" ht="13.5" thickBot="1">
      <c r="A6" s="45"/>
      <c r="B6" s="46"/>
      <c r="C6" s="47"/>
      <c r="D6" s="46"/>
      <c r="E6" s="47"/>
      <c r="F6" s="56"/>
      <c r="G6" s="45"/>
      <c r="H6" s="46"/>
      <c r="I6" s="47"/>
      <c r="J6" s="46"/>
      <c r="K6" s="45"/>
      <c r="L6" s="46"/>
      <c r="M6" s="3"/>
      <c r="N6" s="7">
        <f t="shared" si="0"/>
        <v>2490</v>
      </c>
      <c r="O6" s="8">
        <f t="shared" si="1"/>
        <v>3478</v>
      </c>
      <c r="P6" s="9">
        <f t="shared" si="2"/>
        <v>0.10249609524651519</v>
      </c>
    </row>
    <row r="7" spans="1:16" s="6" customFormat="1" ht="13.5" thickBot="1">
      <c r="A7" s="14">
        <v>1</v>
      </c>
      <c r="B7" s="59" t="s">
        <v>5</v>
      </c>
      <c r="C7" s="67">
        <v>172</v>
      </c>
      <c r="D7" s="68">
        <f>C7/$C$23</f>
        <v>0.004718533962471195</v>
      </c>
      <c r="E7" s="69">
        <f>I7-C7</f>
        <v>-2</v>
      </c>
      <c r="F7" s="70">
        <f>E7/C7</f>
        <v>-0.011627906976744186</v>
      </c>
      <c r="G7" s="77">
        <v>147</v>
      </c>
      <c r="H7" s="68">
        <f>G7/$G$23</f>
        <v>0.005514499005889635</v>
      </c>
      <c r="I7" s="71">
        <v>170</v>
      </c>
      <c r="J7" s="48">
        <f>I7/$I$23</f>
        <v>0.0050098723956031</v>
      </c>
      <c r="K7" s="49">
        <f>I7-G7</f>
        <v>23</v>
      </c>
      <c r="L7" s="50">
        <f>K7/G7</f>
        <v>0.1564625850340136</v>
      </c>
      <c r="M7" s="12"/>
      <c r="N7" s="7">
        <f t="shared" si="0"/>
        <v>14</v>
      </c>
      <c r="O7" s="8">
        <f t="shared" si="1"/>
        <v>6</v>
      </c>
      <c r="P7" s="9">
        <f t="shared" si="2"/>
        <v>0.00017681902572716824</v>
      </c>
    </row>
    <row r="8" spans="1:16" s="6" customFormat="1" ht="13.5" thickBot="1">
      <c r="A8" s="14">
        <v>2</v>
      </c>
      <c r="B8" s="59" t="s">
        <v>6</v>
      </c>
      <c r="C8" s="67">
        <v>61</v>
      </c>
      <c r="D8" s="68">
        <f aca="true" t="shared" si="3" ref="D8:D23">C8/$C$23</f>
        <v>0.0016734335564578076</v>
      </c>
      <c r="E8" s="69">
        <f aca="true" t="shared" si="4" ref="E8:E23">I8-C8</f>
        <v>3</v>
      </c>
      <c r="F8" s="70">
        <f aca="true" t="shared" si="5" ref="F8:F23">E8/C8</f>
        <v>0.04918032786885246</v>
      </c>
      <c r="G8" s="77">
        <v>17</v>
      </c>
      <c r="H8" s="68">
        <f aca="true" t="shared" si="6" ref="H8:H23">G8/$G$23</f>
        <v>0.0006377311775518625</v>
      </c>
      <c r="I8" s="71">
        <v>64</v>
      </c>
      <c r="J8" s="48">
        <f aca="true" t="shared" si="7" ref="J8:J23">I8/$I$23</f>
        <v>0.0018860696077564612</v>
      </c>
      <c r="K8" s="49">
        <f aca="true" t="shared" si="8" ref="K8:K23">I8-G8</f>
        <v>47</v>
      </c>
      <c r="L8" s="50">
        <f aca="true" t="shared" si="9" ref="L8:L23">K8/G8</f>
        <v>2.764705882352941</v>
      </c>
      <c r="M8" s="12"/>
      <c r="N8" s="7">
        <f t="shared" si="0"/>
        <v>60</v>
      </c>
      <c r="O8" s="8">
        <f t="shared" si="1"/>
        <v>86</v>
      </c>
      <c r="P8" s="9">
        <f t="shared" si="2"/>
        <v>0.002534406035422745</v>
      </c>
    </row>
    <row r="9" spans="1:16" s="6" customFormat="1" ht="13.5" thickBot="1">
      <c r="A9" s="14">
        <v>3</v>
      </c>
      <c r="B9" s="60" t="s">
        <v>7</v>
      </c>
      <c r="C9" s="67">
        <v>3696</v>
      </c>
      <c r="D9" s="68">
        <f t="shared" si="3"/>
        <v>0.10139361351914847</v>
      </c>
      <c r="E9" s="69">
        <f t="shared" si="4"/>
        <v>-218</v>
      </c>
      <c r="F9" s="70">
        <f t="shared" si="5"/>
        <v>-0.058982683982683984</v>
      </c>
      <c r="G9" s="77">
        <v>2490</v>
      </c>
      <c r="H9" s="68">
        <f t="shared" si="6"/>
        <v>0.0934088607120081</v>
      </c>
      <c r="I9" s="71">
        <v>3478</v>
      </c>
      <c r="J9" s="48">
        <f t="shared" si="7"/>
        <v>0.10249609524651519</v>
      </c>
      <c r="K9" s="49">
        <f t="shared" si="8"/>
        <v>988</v>
      </c>
      <c r="L9" s="50">
        <f t="shared" si="9"/>
        <v>0.3967871485943775</v>
      </c>
      <c r="M9" s="12"/>
      <c r="N9" s="7">
        <f t="shared" si="0"/>
        <v>3926</v>
      </c>
      <c r="O9" s="8">
        <f t="shared" si="1"/>
        <v>5668</v>
      </c>
      <c r="P9" s="9">
        <f t="shared" si="2"/>
        <v>0.1670350396369316</v>
      </c>
    </row>
    <row r="10" spans="1:16" s="6" customFormat="1" ht="13.5" thickBot="1">
      <c r="A10" s="14">
        <v>4</v>
      </c>
      <c r="B10" s="60" t="s">
        <v>8</v>
      </c>
      <c r="C10" s="67">
        <v>6</v>
      </c>
      <c r="D10" s="68">
        <f t="shared" si="3"/>
        <v>0.0001646000219466696</v>
      </c>
      <c r="E10" s="69">
        <f t="shared" si="4"/>
        <v>0</v>
      </c>
      <c r="F10" s="70">
        <f t="shared" si="5"/>
        <v>0</v>
      </c>
      <c r="G10" s="77">
        <v>14</v>
      </c>
      <c r="H10" s="68">
        <f t="shared" si="6"/>
        <v>0.0005251903815132985</v>
      </c>
      <c r="I10" s="71">
        <v>6</v>
      </c>
      <c r="J10" s="48">
        <f t="shared" si="7"/>
        <v>0.00017681902572716824</v>
      </c>
      <c r="K10" s="49">
        <f t="shared" si="8"/>
        <v>-8</v>
      </c>
      <c r="L10" s="50">
        <f t="shared" si="9"/>
        <v>-0.5714285714285714</v>
      </c>
      <c r="M10" s="12"/>
      <c r="N10" s="7">
        <f t="shared" si="0"/>
        <v>5091</v>
      </c>
      <c r="O10" s="8">
        <f t="shared" si="1"/>
        <v>6543</v>
      </c>
      <c r="P10" s="9">
        <f t="shared" si="2"/>
        <v>0.19282114755547697</v>
      </c>
    </row>
    <row r="11" spans="1:16" s="6" customFormat="1" ht="13.5" thickBot="1">
      <c r="A11" s="14">
        <v>5</v>
      </c>
      <c r="B11" s="61" t="s">
        <v>9</v>
      </c>
      <c r="C11" s="67">
        <v>91</v>
      </c>
      <c r="D11" s="68">
        <f t="shared" si="3"/>
        <v>0.0024964336661911554</v>
      </c>
      <c r="E11" s="69">
        <f t="shared" si="4"/>
        <v>-5</v>
      </c>
      <c r="F11" s="70">
        <f t="shared" si="5"/>
        <v>-0.054945054945054944</v>
      </c>
      <c r="G11" s="77">
        <v>60</v>
      </c>
      <c r="H11" s="68">
        <f t="shared" si="6"/>
        <v>0.0022508159207712797</v>
      </c>
      <c r="I11" s="71">
        <v>86</v>
      </c>
      <c r="J11" s="48">
        <f t="shared" si="7"/>
        <v>0.002534406035422745</v>
      </c>
      <c r="K11" s="49">
        <f t="shared" si="8"/>
        <v>26</v>
      </c>
      <c r="L11" s="50">
        <f t="shared" si="9"/>
        <v>0.43333333333333335</v>
      </c>
      <c r="M11" s="12"/>
      <c r="N11" s="7">
        <f t="shared" si="0"/>
        <v>878</v>
      </c>
      <c r="O11" s="8">
        <f t="shared" si="1"/>
        <v>921</v>
      </c>
      <c r="P11" s="9">
        <f t="shared" si="2"/>
        <v>0.027141720449120325</v>
      </c>
    </row>
    <row r="12" spans="1:16" s="6" customFormat="1" ht="13.5" thickBot="1">
      <c r="A12" s="14">
        <v>6</v>
      </c>
      <c r="B12" s="61" t="s">
        <v>10</v>
      </c>
      <c r="C12" s="67">
        <v>6127</v>
      </c>
      <c r="D12" s="68">
        <f t="shared" si="3"/>
        <v>0.16808405574454077</v>
      </c>
      <c r="E12" s="69">
        <f t="shared" si="4"/>
        <v>-459</v>
      </c>
      <c r="F12" s="70">
        <f t="shared" si="5"/>
        <v>-0.07491431369348785</v>
      </c>
      <c r="G12" s="77">
        <v>3926</v>
      </c>
      <c r="H12" s="68">
        <f t="shared" si="6"/>
        <v>0.14727838841580074</v>
      </c>
      <c r="I12" s="71">
        <v>5668</v>
      </c>
      <c r="J12" s="48">
        <f t="shared" si="7"/>
        <v>0.1670350396369316</v>
      </c>
      <c r="K12" s="49">
        <f t="shared" si="8"/>
        <v>1742</v>
      </c>
      <c r="L12" s="50">
        <f t="shared" si="9"/>
        <v>0.44370860927152317</v>
      </c>
      <c r="M12" s="12"/>
      <c r="N12" s="7">
        <f t="shared" si="0"/>
        <v>2210</v>
      </c>
      <c r="O12" s="8">
        <f t="shared" si="1"/>
        <v>2819</v>
      </c>
      <c r="P12" s="9">
        <f t="shared" si="2"/>
        <v>0.08307547225414788</v>
      </c>
    </row>
    <row r="13" spans="1:16" s="6" customFormat="1" ht="13.5" thickBot="1">
      <c r="A13" s="14">
        <v>7</v>
      </c>
      <c r="B13" s="60" t="s">
        <v>11</v>
      </c>
      <c r="C13" s="67">
        <v>6983</v>
      </c>
      <c r="D13" s="68">
        <f t="shared" si="3"/>
        <v>0.1915669922089323</v>
      </c>
      <c r="E13" s="69">
        <f t="shared" si="4"/>
        <v>-440</v>
      </c>
      <c r="F13" s="70">
        <f t="shared" si="5"/>
        <v>-0.06301016754976371</v>
      </c>
      <c r="G13" s="77">
        <v>5091</v>
      </c>
      <c r="H13" s="68">
        <f t="shared" si="6"/>
        <v>0.19098173087744308</v>
      </c>
      <c r="I13" s="71">
        <v>6543</v>
      </c>
      <c r="J13" s="48">
        <f t="shared" si="7"/>
        <v>0.19282114755547697</v>
      </c>
      <c r="K13" s="49">
        <f t="shared" si="8"/>
        <v>1452</v>
      </c>
      <c r="L13" s="50">
        <f t="shared" si="9"/>
        <v>0.2852091926929876</v>
      </c>
      <c r="M13" s="12"/>
      <c r="N13" s="7">
        <f t="shared" si="0"/>
        <v>428</v>
      </c>
      <c r="O13" s="8">
        <f t="shared" si="1"/>
        <v>494</v>
      </c>
      <c r="P13" s="9">
        <f t="shared" si="2"/>
        <v>0.014558099784870186</v>
      </c>
    </row>
    <row r="14" spans="1:16" s="6" customFormat="1" ht="13.5" thickBot="1">
      <c r="A14" s="14">
        <v>8</v>
      </c>
      <c r="B14" s="60" t="s">
        <v>12</v>
      </c>
      <c r="C14" s="67">
        <v>993</v>
      </c>
      <c r="D14" s="68">
        <f t="shared" si="3"/>
        <v>0.027241303632173818</v>
      </c>
      <c r="E14" s="69">
        <f t="shared" si="4"/>
        <v>-72</v>
      </c>
      <c r="F14" s="70">
        <f t="shared" si="5"/>
        <v>-0.07250755287009064</v>
      </c>
      <c r="G14" s="77">
        <v>878</v>
      </c>
      <c r="H14" s="68">
        <f t="shared" si="6"/>
        <v>0.03293693964061972</v>
      </c>
      <c r="I14" s="71">
        <v>921</v>
      </c>
      <c r="J14" s="48">
        <f t="shared" si="7"/>
        <v>0.027141720449120325</v>
      </c>
      <c r="K14" s="49">
        <f t="shared" si="8"/>
        <v>43</v>
      </c>
      <c r="L14" s="50">
        <f t="shared" si="9"/>
        <v>0.0489749430523918</v>
      </c>
      <c r="M14" s="12"/>
      <c r="N14" s="7">
        <f t="shared" si="0"/>
        <v>340</v>
      </c>
      <c r="O14" s="8">
        <f t="shared" si="1"/>
        <v>497</v>
      </c>
      <c r="P14" s="9">
        <f t="shared" si="2"/>
        <v>0.01464650929773377</v>
      </c>
    </row>
    <row r="15" spans="1:16" s="6" customFormat="1" ht="13.5" thickBot="1">
      <c r="A15" s="14">
        <v>9</v>
      </c>
      <c r="B15" s="61" t="s">
        <v>13</v>
      </c>
      <c r="C15" s="67">
        <v>3030</v>
      </c>
      <c r="D15" s="68">
        <f t="shared" si="3"/>
        <v>0.08312301108306815</v>
      </c>
      <c r="E15" s="69">
        <f t="shared" si="4"/>
        <v>-211</v>
      </c>
      <c r="F15" s="70">
        <f t="shared" si="5"/>
        <v>-0.06963696369636964</v>
      </c>
      <c r="G15" s="77">
        <v>2210</v>
      </c>
      <c r="H15" s="68">
        <f t="shared" si="6"/>
        <v>0.08290505308174213</v>
      </c>
      <c r="I15" s="71">
        <v>2819</v>
      </c>
      <c r="J15" s="48">
        <f t="shared" si="7"/>
        <v>0.08307547225414788</v>
      </c>
      <c r="K15" s="49">
        <f t="shared" si="8"/>
        <v>609</v>
      </c>
      <c r="L15" s="50">
        <f t="shared" si="9"/>
        <v>0.2755656108597285</v>
      </c>
      <c r="M15" s="12"/>
      <c r="N15" s="7">
        <f t="shared" si="0"/>
        <v>179</v>
      </c>
      <c r="O15" s="8">
        <f t="shared" si="1"/>
        <v>207</v>
      </c>
      <c r="P15" s="9">
        <f t="shared" si="2"/>
        <v>0.006100256387587304</v>
      </c>
    </row>
    <row r="16" spans="1:16" s="6" customFormat="1" ht="13.5" thickBot="1">
      <c r="A16" s="14">
        <v>10</v>
      </c>
      <c r="B16" s="61" t="s">
        <v>14</v>
      </c>
      <c r="C16" s="67">
        <v>562</v>
      </c>
      <c r="D16" s="68">
        <f t="shared" si="3"/>
        <v>0.015417535389004719</v>
      </c>
      <c r="E16" s="69">
        <f t="shared" si="4"/>
        <v>-68</v>
      </c>
      <c r="F16" s="70">
        <f t="shared" si="5"/>
        <v>-0.12099644128113879</v>
      </c>
      <c r="G16" s="77">
        <v>428</v>
      </c>
      <c r="H16" s="68">
        <f t="shared" si="6"/>
        <v>0.01605582023483513</v>
      </c>
      <c r="I16" s="71">
        <v>494</v>
      </c>
      <c r="J16" s="48">
        <f t="shared" si="7"/>
        <v>0.014558099784870186</v>
      </c>
      <c r="K16" s="49">
        <f t="shared" si="8"/>
        <v>66</v>
      </c>
      <c r="L16" s="50">
        <f t="shared" si="9"/>
        <v>0.1542056074766355</v>
      </c>
      <c r="M16" s="12"/>
      <c r="N16" s="7">
        <f t="shared" si="0"/>
        <v>3238</v>
      </c>
      <c r="O16" s="8">
        <f t="shared" si="1"/>
        <v>3980</v>
      </c>
      <c r="P16" s="9">
        <f t="shared" si="2"/>
        <v>0.11728995373235493</v>
      </c>
    </row>
    <row r="17" spans="1:16" s="6" customFormat="1" ht="13.5" thickBot="1">
      <c r="A17" s="14">
        <v>11</v>
      </c>
      <c r="B17" s="59" t="s">
        <v>15</v>
      </c>
      <c r="C17" s="67">
        <v>474</v>
      </c>
      <c r="D17" s="68">
        <f t="shared" si="3"/>
        <v>0.013003401733786897</v>
      </c>
      <c r="E17" s="69">
        <f t="shared" si="4"/>
        <v>23</v>
      </c>
      <c r="F17" s="70">
        <f t="shared" si="5"/>
        <v>0.04852320675105485</v>
      </c>
      <c r="G17" s="77">
        <v>340</v>
      </c>
      <c r="H17" s="68">
        <f t="shared" si="6"/>
        <v>0.01275462355103725</v>
      </c>
      <c r="I17" s="71">
        <v>497</v>
      </c>
      <c r="J17" s="48">
        <f t="shared" si="7"/>
        <v>0.01464650929773377</v>
      </c>
      <c r="K17" s="49">
        <f t="shared" si="8"/>
        <v>157</v>
      </c>
      <c r="L17" s="50">
        <f t="shared" si="9"/>
        <v>0.46176470588235297</v>
      </c>
      <c r="M17" s="12"/>
      <c r="N17" s="7">
        <f t="shared" si="0"/>
        <v>2004</v>
      </c>
      <c r="O17" s="8">
        <f t="shared" si="1"/>
        <v>2303</v>
      </c>
      <c r="P17" s="9">
        <f t="shared" si="2"/>
        <v>0.06786903604161142</v>
      </c>
    </row>
    <row r="18" spans="1:16" s="6" customFormat="1" ht="13.5" thickBot="1">
      <c r="A18" s="14">
        <v>12</v>
      </c>
      <c r="B18" s="59" t="s">
        <v>16</v>
      </c>
      <c r="C18" s="67">
        <v>218</v>
      </c>
      <c r="D18" s="68">
        <f t="shared" si="3"/>
        <v>0.005980467464062328</v>
      </c>
      <c r="E18" s="69">
        <f t="shared" si="4"/>
        <v>-11</v>
      </c>
      <c r="F18" s="70">
        <f t="shared" si="5"/>
        <v>-0.05045871559633028</v>
      </c>
      <c r="G18" s="77">
        <v>179</v>
      </c>
      <c r="H18" s="68">
        <f t="shared" si="6"/>
        <v>0.0067149341636343176</v>
      </c>
      <c r="I18" s="71">
        <v>207</v>
      </c>
      <c r="J18" s="48">
        <f t="shared" si="7"/>
        <v>0.006100256387587304</v>
      </c>
      <c r="K18" s="49">
        <f t="shared" si="8"/>
        <v>28</v>
      </c>
      <c r="L18" s="50">
        <f t="shared" si="9"/>
        <v>0.1564245810055866</v>
      </c>
      <c r="M18" s="12"/>
      <c r="N18" s="7">
        <f t="shared" si="0"/>
        <v>2608</v>
      </c>
      <c r="O18" s="8">
        <f t="shared" si="1"/>
        <v>3396</v>
      </c>
      <c r="P18" s="9">
        <f t="shared" si="2"/>
        <v>0.10007956856157722</v>
      </c>
    </row>
    <row r="19" spans="1:16" ht="13.5" thickBot="1">
      <c r="A19" s="14">
        <v>13</v>
      </c>
      <c r="B19" s="59" t="s">
        <v>17</v>
      </c>
      <c r="C19" s="67">
        <v>4118</v>
      </c>
      <c r="D19" s="68">
        <f t="shared" si="3"/>
        <v>0.11297048172939757</v>
      </c>
      <c r="E19" s="69">
        <f t="shared" si="4"/>
        <v>-138</v>
      </c>
      <c r="F19" s="70">
        <f t="shared" si="5"/>
        <v>-0.03351141330743079</v>
      </c>
      <c r="G19" s="77">
        <v>3238</v>
      </c>
      <c r="H19" s="68">
        <f t="shared" si="6"/>
        <v>0.12146903252429006</v>
      </c>
      <c r="I19" s="71">
        <v>3980</v>
      </c>
      <c r="J19" s="48">
        <f t="shared" si="7"/>
        <v>0.11728995373235493</v>
      </c>
      <c r="K19" s="49">
        <f t="shared" si="8"/>
        <v>742</v>
      </c>
      <c r="L19" s="50">
        <f t="shared" si="9"/>
        <v>0.2291537986411365</v>
      </c>
      <c r="M19" s="12"/>
      <c r="N19" s="7">
        <f t="shared" si="0"/>
        <v>3027</v>
      </c>
      <c r="O19" s="8">
        <f t="shared" si="1"/>
        <v>3301</v>
      </c>
      <c r="P19" s="9">
        <f t="shared" si="2"/>
        <v>0.09727993398756372</v>
      </c>
    </row>
    <row r="20" spans="1:15" ht="12.75">
      <c r="A20" s="14">
        <v>14</v>
      </c>
      <c r="B20" s="59" t="s">
        <v>18</v>
      </c>
      <c r="C20" s="67">
        <v>2819</v>
      </c>
      <c r="D20" s="68">
        <f t="shared" si="3"/>
        <v>0.0773345769779436</v>
      </c>
      <c r="E20" s="69">
        <f t="shared" si="4"/>
        <v>-516</v>
      </c>
      <c r="F20" s="70">
        <f t="shared" si="5"/>
        <v>-0.18304363249379213</v>
      </c>
      <c r="G20" s="77">
        <v>2004</v>
      </c>
      <c r="H20" s="68">
        <f t="shared" si="6"/>
        <v>0.07517725175376073</v>
      </c>
      <c r="I20" s="71">
        <v>2303</v>
      </c>
      <c r="J20" s="48">
        <f t="shared" si="7"/>
        <v>0.06786903604161142</v>
      </c>
      <c r="K20" s="49">
        <f t="shared" si="8"/>
        <v>299</v>
      </c>
      <c r="L20" s="50">
        <f t="shared" si="9"/>
        <v>0.14920159680638723</v>
      </c>
      <c r="M20" s="12"/>
      <c r="N20" s="7"/>
      <c r="O20" s="2"/>
    </row>
    <row r="21" spans="1:15" ht="12.75">
      <c r="A21" s="14">
        <v>15</v>
      </c>
      <c r="B21" s="59" t="s">
        <v>19</v>
      </c>
      <c r="C21" s="67">
        <v>3559</v>
      </c>
      <c r="D21" s="68">
        <f t="shared" si="3"/>
        <v>0.09763524635136618</v>
      </c>
      <c r="E21" s="69">
        <f t="shared" si="4"/>
        <v>-163</v>
      </c>
      <c r="F21" s="70">
        <f t="shared" si="5"/>
        <v>-0.04579938184883394</v>
      </c>
      <c r="G21" s="77">
        <f>854+500+357+280+511+86+20</f>
        <v>2608</v>
      </c>
      <c r="H21" s="68">
        <f t="shared" si="6"/>
        <v>0.09783546535619161</v>
      </c>
      <c r="I21" s="71">
        <v>3396</v>
      </c>
      <c r="J21" s="48">
        <f t="shared" si="7"/>
        <v>0.10007956856157722</v>
      </c>
      <c r="K21" s="49">
        <f t="shared" si="8"/>
        <v>788</v>
      </c>
      <c r="L21" s="50">
        <f t="shared" si="9"/>
        <v>0.30214723926380366</v>
      </c>
      <c r="M21" s="12"/>
      <c r="O21" s="2"/>
    </row>
    <row r="22" spans="1:15" ht="13.5" thickBot="1">
      <c r="A22" s="15">
        <v>16</v>
      </c>
      <c r="B22" s="62" t="s">
        <v>20</v>
      </c>
      <c r="C22" s="67">
        <v>3543</v>
      </c>
      <c r="D22" s="68">
        <f t="shared" si="3"/>
        <v>0.0971963129595084</v>
      </c>
      <c r="E22" s="69">
        <f t="shared" si="4"/>
        <v>-242</v>
      </c>
      <c r="F22" s="70">
        <f t="shared" si="5"/>
        <v>-0.06830369743155518</v>
      </c>
      <c r="G22" s="77">
        <v>3027</v>
      </c>
      <c r="H22" s="68">
        <f t="shared" si="6"/>
        <v>0.11355366320291106</v>
      </c>
      <c r="I22" s="71">
        <v>3301</v>
      </c>
      <c r="J22" s="51">
        <f t="shared" si="7"/>
        <v>0.09727993398756372</v>
      </c>
      <c r="K22" s="49">
        <f t="shared" si="8"/>
        <v>274</v>
      </c>
      <c r="L22" s="52">
        <f t="shared" si="9"/>
        <v>0.09051866534522629</v>
      </c>
      <c r="M22" s="12"/>
      <c r="N22" s="21"/>
      <c r="O22" s="2"/>
    </row>
    <row r="23" spans="1:15" ht="13.5" thickBot="1">
      <c r="A23" s="16"/>
      <c r="B23" s="23" t="s">
        <v>0</v>
      </c>
      <c r="C23" s="63">
        <f>SUM(C7:C22)</f>
        <v>36452</v>
      </c>
      <c r="D23" s="64">
        <f t="shared" si="3"/>
        <v>1</v>
      </c>
      <c r="E23" s="69">
        <f t="shared" si="4"/>
        <v>-2519</v>
      </c>
      <c r="F23" s="65">
        <f t="shared" si="5"/>
        <v>-0.06910457588061011</v>
      </c>
      <c r="G23" s="66">
        <f>SUM(G7:G22)</f>
        <v>26657</v>
      </c>
      <c r="H23" s="64">
        <f t="shared" si="6"/>
        <v>1</v>
      </c>
      <c r="I23" s="63">
        <f>SUM(I7:I22)</f>
        <v>33933</v>
      </c>
      <c r="J23" s="18">
        <f t="shared" si="7"/>
        <v>1</v>
      </c>
      <c r="K23" s="78">
        <f t="shared" si="8"/>
        <v>7276</v>
      </c>
      <c r="L23" s="17">
        <f t="shared" si="9"/>
        <v>0.27294894399219716</v>
      </c>
      <c r="M23" s="19"/>
      <c r="N23" s="20"/>
      <c r="O23" s="2"/>
    </row>
    <row r="24" spans="1:15" s="36" customFormat="1" ht="7.5" thickBot="1">
      <c r="A24" s="25"/>
      <c r="B24" s="26"/>
      <c r="C24" s="27"/>
      <c r="D24" s="28"/>
      <c r="E24" s="29"/>
      <c r="F24" s="30"/>
      <c r="G24" s="57"/>
      <c r="H24" s="58"/>
      <c r="I24" s="31"/>
      <c r="J24" s="32"/>
      <c r="K24" s="31"/>
      <c r="L24" s="33"/>
      <c r="M24" s="33"/>
      <c r="N24" s="34">
        <f>55+435+3+653+360+322+182+261+74+16</f>
        <v>2361</v>
      </c>
      <c r="O24" s="35"/>
    </row>
    <row r="25" spans="14:15" ht="12.75">
      <c r="N25" s="22"/>
      <c r="O25" s="2"/>
    </row>
    <row r="26" spans="14:15" ht="12.75">
      <c r="N26">
        <v>22899</v>
      </c>
      <c r="O26" s="2"/>
    </row>
    <row r="27" spans="14:15" ht="12.75">
      <c r="N27" s="22" t="s">
        <v>21</v>
      </c>
      <c r="O27" s="2"/>
    </row>
    <row r="28" ht="12.75">
      <c r="O28" s="2"/>
    </row>
    <row r="29" ht="12.75">
      <c r="O29" s="2"/>
    </row>
    <row r="30" ht="12.75">
      <c r="O30" s="2"/>
    </row>
    <row r="31" ht="12.75">
      <c r="O31" s="4"/>
    </row>
    <row r="32" ht="12.75">
      <c r="O32" s="4"/>
    </row>
    <row r="33" ht="12.75">
      <c r="O33" s="4"/>
    </row>
    <row r="34" ht="12.75">
      <c r="O34" s="4"/>
    </row>
    <row r="35" ht="12.75">
      <c r="O35" s="4"/>
    </row>
  </sheetData>
  <sheetProtection/>
  <mergeCells count="7">
    <mergeCell ref="A1:J1"/>
    <mergeCell ref="K4:L4"/>
    <mergeCell ref="G3:L3"/>
    <mergeCell ref="I4:J4"/>
    <mergeCell ref="G4:H4"/>
    <mergeCell ref="E4:F4"/>
    <mergeCell ref="C4:D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MOF</cp:lastModifiedBy>
  <cp:lastPrinted>2012-08-01T09:14:37Z</cp:lastPrinted>
  <dcterms:created xsi:type="dcterms:W3CDTF">2003-06-02T05:51:50Z</dcterms:created>
  <dcterms:modified xsi:type="dcterms:W3CDTF">2012-09-04T06:12:06Z</dcterms:modified>
  <cp:category/>
  <cp:version/>
  <cp:contentType/>
  <cp:contentStatus/>
</cp:coreProperties>
</file>